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4" i="1" s="1"/>
  <c r="I36" i="1" s="1"/>
  <c r="K26" i="1" l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<sst xmlns="http://schemas.openxmlformats.org/spreadsheetml/2006/main" count="153" uniqueCount="149">
  <si>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</si>
  <si>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</si>
  <si>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</si>
  <si>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</si>
  <si>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</si>
  <si>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</si>
  <si>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</si>
  <si>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</si>
  <si>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</si>
  <si>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</si>
  <si>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</si>
  <si>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</si>
  <si>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</si>
  <si>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</si>
  <si>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</si>
  <si>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</si>
  <si>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</si>
  <si>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</si>
  <si>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</si>
  <si>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</si>
  <si>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</si>
  <si>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</si>
  <si>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</si>
  <si>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</si>
  <si>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</si>
  <si>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</si>
  <si>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</si>
  <si>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</si>
  <si>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</si>
  <si>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</si>
  <si>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</si>
  <si>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</si>
  <si>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</si>
  <si>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</si>
  <si>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</si>
  <si>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</si>
  <si>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</si>
  <si>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</si>
  <si>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</si>
  <si>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</si>
  <si>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</si>
  <si>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</si>
  <si>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</si>
  <si>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</si>
  <si>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</si>
  <si>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</si>
  <si>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</si>
  <si>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</si>
  <si>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</si>
  <si>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</si>
  <si>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</si>
  <si>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</si>
  <si>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</si>
  <si>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</si>
  <si>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</si>
  <si>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</si>
  <si>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</si>
  <si>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</si>
  <si>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</si>
  <si>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</si>
  <si>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</si>
  <si>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</si>
  <si>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</si>
  <si>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</si>
  <si>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</si>
  <si>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</si>
  <si>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</si>
  <si>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</si>
  <si>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</si>
  <si>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</si>
  <si>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</si>
  <si>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</si>
  <si>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</si>
  <si>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</si>
  <si>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</si>
  <si>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</si>
  <si>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</si>
  <si>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</si>
  <si>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</si>
  <si>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</si>
  <si>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</si>
  <si>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</si>
  <si>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</si>
  <si>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</si>
  <si>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</si>
  <si>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</si>
  <si>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</si>
  <si>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</si>
  <si>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</si>
  <si>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</si>
  <si>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</si>
  <si>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</si>
  <si>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</si>
  <si>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</si>
  <si>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</si>
  <si>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</si>
  <si>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</si>
  <si>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</si>
  <si>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</si>
  <si>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</si>
  <si>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</si>
  <si>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</si>
  <si>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</si>
  <si>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</si>
  <si>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</si>
  <si>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</si>
  <si>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</si>
  <si>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</si>
  <si>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</si>
  <si>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</si>
  <si>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</si>
  <si>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</si>
  <si>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</si>
  <si>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</si>
  <si>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</si>
  <si>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</si>
  <si>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</si>
  <si>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</si>
  <si>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</si>
  <si>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</si>
  <si>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</si>
  <si>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</si>
  <si>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</si>
  <si>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</si>
  <si>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</si>
  <si>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</si>
  <si>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</si>
  <si>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</si>
  <si>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</si>
  <si>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</si>
  <si>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</si>
  <si>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</si>
  <si>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</si>
  <si>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</si>
  <si>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</si>
  <si>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</si>
  <si>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ŽoP č. 11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</si>
  <si>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Dodatkem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</si>
  <si>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Žádost o platbu č. 13</t>
  </si>
  <si>
    <t>zúčtovací období: 1. 7. 2019 - 30. 9. 2019</t>
  </si>
  <si>
    <t>13.</t>
  </si>
  <si>
    <t>14.</t>
  </si>
  <si>
    <t>---</t>
  </si>
  <si>
    <t>ŽoP č. 12</t>
  </si>
  <si>
    <t xml:space="preserve">a) uplyne třinácté zúčtovací období,  </t>
  </si>
  <si>
    <t>b) Smluvní partner realizuje a zaeviduje stanovený minimální počet aktivit za každý měsíc (odst. 2 čl. I. přílohy č. 2 Smlouvy), případně dostatečně vysvětlí nesplnění minimálního počtu aktivit (odst. 3 čl. I přílohy č. 2 Smlouvy);</t>
  </si>
  <si>
    <t>c) Smluvní partner splní svou povinnost zaslat Svazu k vyjádření návrh informačního zpravodaje a Svaz vyjádří souhlas s podobou informačního zpravodaje (odst. 3 čl. IV přílohy č. 2 Smlouvy) a</t>
  </si>
  <si>
    <t>d) Smluvní partner splní svou povinnost zpracovat za každý měsíc sebehodnotící zprávu (čl. V. přílohy č. 2 Smlouvy).</t>
  </si>
  <si>
    <t>Žádost o platbu doručí Smluvní partner Svazu měst a obcí v listinné podobě nejpozději do 15. října 2019, nejdříve však poté, 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</si>
</sst>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3" fillId="0" borderId="0" xfId="0" applyFont="1" applyAlignment="1">
      <alignment horizontal="left" vertical="center"/>
    </xf>
    <xf numFmtId="4" fontId="3" fillId="0" borderId="0" xfId="0" applyFont="1" applyAlignment="1">
      <alignment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138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139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43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137</v>
      </c>
      <c r="C18" s="82"/>
      <c r="D18" s="82"/>
      <c r="E18" s="82"/>
      <c r="F18" s="82"/>
      <c r="G18" s="82"/>
      <c r="H18" s="82"/>
      <c r="I18" s="82"/>
      <c r="J18" s="82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69" t="s">
        <v>25</v>
      </c>
      <c r="C21" s="69"/>
      <c r="D21" s="69"/>
      <c r="E21" s="73" t="s">
        <v>130</v>
      </c>
      <c r="F21" s="73"/>
      <c r="G21" s="73"/>
      <c r="H21" s="69" t="s">
        <v>41</v>
      </c>
      <c r="I21" s="69"/>
      <c r="J21" s="69"/>
      <c r="K21" s="37">
        <v>46620</v>
      </c>
    </row>
    <row r="22" spans="2:22" x14ac:dyDescent="0.2">
      <c r="B22" s="59">
        <v>43647</v>
      </c>
      <c r="C22" s="59"/>
      <c r="D22" s="60"/>
      <c r="E22" s="64"/>
      <c r="F22" s="65"/>
      <c r="G22" s="66"/>
      <c r="H22" s="74">
        <v>93240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59">
        <v>43678</v>
      </c>
      <c r="C23" s="59"/>
      <c r="D23" s="60"/>
      <c r="E23" s="64"/>
      <c r="F23" s="65"/>
      <c r="G23" s="66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59">
        <v>43709</v>
      </c>
      <c r="C24" s="59"/>
      <c r="D24" s="60"/>
      <c r="E24" s="64"/>
      <c r="F24" s="65"/>
      <c r="G24" s="66"/>
      <c r="H24" s="68" t="s">
        <v>42</v>
      </c>
      <c r="I24" s="69"/>
      <c r="J24" s="69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1" t="s">
        <v>131</v>
      </c>
      <c r="C25" s="61"/>
      <c r="D25" s="61"/>
      <c r="E25" s="67">
        <f>SUM(E22:G24)</f>
        <v>0</v>
      </c>
      <c r="F25" s="67"/>
      <c r="G25" s="67"/>
      <c r="H25" s="62">
        <v>0</v>
      </c>
      <c r="I25" s="62"/>
      <c r="J25" s="62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6">
        <f>E25-H25</f>
        <v>0</v>
      </c>
      <c r="I26" s="57"/>
      <c r="J26" s="58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3" t="s">
        <v>40</v>
      </c>
      <c r="C28" s="63"/>
      <c r="D28" s="63"/>
      <c r="E28" s="63"/>
      <c r="F28" s="63"/>
      <c r="G28" s="63"/>
      <c r="H28" s="63"/>
      <c r="I28" s="63"/>
      <c r="J28" s="63"/>
    </row>
    <row r="29" spans="2:22" x14ac:dyDescent="0.2">
      <c r="B29" s="23" t="s">
        <v>20</v>
      </c>
      <c r="C29" s="70" t="s">
        <v>132</v>
      </c>
      <c r="D29" s="70"/>
      <c r="E29" s="36" t="s">
        <v>20</v>
      </c>
      <c r="F29" s="70" t="s">
        <v>132</v>
      </c>
      <c r="G29" s="70"/>
      <c r="H29" s="36" t="s">
        <v>20</v>
      </c>
      <c r="I29" s="70" t="s">
        <v>132</v>
      </c>
      <c r="J29" s="70"/>
    </row>
    <row r="30" spans="2:22" x14ac:dyDescent="0.2">
      <c r="B30" s="13" t="s">
        <v>8</v>
      </c>
      <c r="C30" s="55">
        <f>IFERROR(VLOOKUP($E$15,databaze!$B$2:$I$84,2,FALSE),0)</f>
        <v>0</v>
      </c>
      <c r="D30" s="55"/>
      <c r="E30" s="13" t="s">
        <v>12</v>
      </c>
      <c r="F30" s="54">
        <f>IFERROR(VLOOKUP($E$15,databaze!$B$2:$I$84,6,FALSE),0)</f>
        <v>0</v>
      </c>
      <c r="G30" s="55"/>
      <c r="H30" s="13" t="s">
        <v>16</v>
      </c>
      <c r="I30" s="54">
        <f>IFERROR(VLOOKUP($E$15,databaze!$B$2:$K$84,10,FALSE),0)</f>
        <v>0</v>
      </c>
      <c r="J30" s="55"/>
    </row>
    <row r="31" spans="2:22" x14ac:dyDescent="0.2">
      <c r="B31" s="13" t="s">
        <v>9</v>
      </c>
      <c r="C31" s="55">
        <f>IFERROR(VLOOKUP($E$15,databaze!$B$2:$I$84,3,FALSE),0)</f>
        <v>0</v>
      </c>
      <c r="D31" s="55"/>
      <c r="E31" s="13" t="s">
        <v>13</v>
      </c>
      <c r="F31" s="54">
        <f>IFERROR(VLOOKUP($E$15,databaze!$B$2:$I$84,7,FALSE),0)</f>
        <v>0</v>
      </c>
      <c r="G31" s="55"/>
      <c r="H31" s="13" t="s">
        <v>17</v>
      </c>
      <c r="I31" s="54">
        <f>IFERROR(VLOOKUP($E$15,databaze!$B$2:$L$84,11,FALSE),0)</f>
        <v>0</v>
      </c>
      <c r="J31" s="55"/>
    </row>
    <row r="32" spans="2:22" x14ac:dyDescent="0.2">
      <c r="B32" s="13" t="s">
        <v>10</v>
      </c>
      <c r="C32" s="55">
        <f>IFERROR(VLOOKUP($E$15,databaze!$B$2:$I$84,4,FALSE),0)</f>
        <v>0</v>
      </c>
      <c r="D32" s="55"/>
      <c r="E32" s="13" t="s">
        <v>14</v>
      </c>
      <c r="F32" s="54">
        <f>IFERROR(VLOOKUP($E$15,databaze!$B$2:$I$84,8,FALSE),0)</f>
        <v>0</v>
      </c>
      <c r="G32" s="55"/>
      <c r="H32" s="13" t="s">
        <v>18</v>
      </c>
      <c r="I32" s="54">
        <f>IFERROR(VLOOKUP($E$15,databaze!$B$2:$M$84,12,FALSE),0)</f>
        <v>0</v>
      </c>
      <c r="J32" s="55"/>
    </row>
    <row r="33" spans="1:11" x14ac:dyDescent="0.2">
      <c r="B33" s="13" t="s">
        <v>11</v>
      </c>
      <c r="C33" s="54">
        <f>IFERROR(VLOOKUP($E$15,databaze!$B$2:$I$84,5,FALSE),0)</f>
        <v>0</v>
      </c>
      <c r="D33" s="55"/>
      <c r="E33" s="13" t="s">
        <v>15</v>
      </c>
      <c r="F33" s="54">
        <f>IFERROR(VLOOKUP($E$15,databaze!$B$2:$J$84,9,FALSE),0)</f>
        <v>0</v>
      </c>
      <c r="G33" s="55"/>
      <c r="H33" s="13" t="s">
        <v>19</v>
      </c>
      <c r="I33" s="54">
        <f>IFERROR(VLOOKUP($E$15,databaze!$B$2:$N$84,13,FALSE),0)</f>
        <v>0</v>
      </c>
      <c r="J33" s="55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140</v>
      </c>
      <c r="I34" s="42">
        <f>E25</f>
        <v>0</v>
      </c>
      <c r="J34" s="43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141</v>
      </c>
      <c r="I35" s="42" t="s">
        <v>142</v>
      </c>
      <c r="J35" s="43"/>
      <c r="K35" s="37"/>
    </row>
    <row r="36" spans="1:11" ht="15.75" customHeight="1" x14ac:dyDescent="0.2">
      <c r="B36" s="51" t="s">
        <v>24</v>
      </c>
      <c r="C36" s="51"/>
      <c r="D36" s="51"/>
      <c r="E36" s="51"/>
      <c r="F36" s="51"/>
      <c r="G36" s="51"/>
      <c r="H36" s="51"/>
      <c r="I36" s="52">
        <f>SUM(C30:C33)+SUM(F30:F33)+SUM(I30:I35)</f>
        <v>0</v>
      </c>
      <c r="J36" s="53"/>
      <c r="K36" s="37"/>
    </row>
    <row r="37" spans="1:11" ht="14.25" customHeight="1" x14ac:dyDescent="0.2">
      <c r="J37" s="3"/>
    </row>
    <row r="38" spans="1:11" ht="12.75" customHeight="1" x14ac:dyDescent="0.2">
      <c r="A38" s="50" t="s">
        <v>148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ht="11.25" customHeight="1" x14ac:dyDescent="0.2">
      <c r="A39" s="49" t="s">
        <v>144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1" ht="21.75" customHeight="1" x14ac:dyDescent="0.2">
      <c r="A40" s="44" t="s">
        <v>145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21.75" customHeight="1" x14ac:dyDescent="0.2">
      <c r="A41" s="44" t="s">
        <v>146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ht="11.25" customHeight="1" x14ac:dyDescent="0.2">
      <c r="A42" s="44" t="s">
        <v>147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6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48.75" customHeight="1" x14ac:dyDescent="0.2">
      <c r="B44" s="47" t="s">
        <v>128</v>
      </c>
      <c r="C44" s="47"/>
      <c r="D44" s="47"/>
      <c r="E44" s="47"/>
      <c r="F44" s="47"/>
      <c r="G44" s="47"/>
      <c r="H44" s="47"/>
      <c r="I44" s="47"/>
      <c r="J44" s="47"/>
      <c r="K44" s="35"/>
    </row>
    <row r="45" spans="1:1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28</v>
      </c>
      <c r="B49" s="48"/>
      <c r="C49" s="48"/>
      <c r="D49" s="48"/>
      <c r="E49" s="14" t="s">
        <v>29</v>
      </c>
      <c r="F49" s="19"/>
      <c r="G49" s="45"/>
      <c r="H49" s="45"/>
      <c r="I49" s="45"/>
      <c r="J49" s="45"/>
      <c r="K49" s="45"/>
    </row>
    <row r="50" spans="1:11" ht="4.5" customHeight="1" x14ac:dyDescent="0.2">
      <c r="A50" s="14"/>
      <c r="B50" s="17" t="s">
        <v>30</v>
      </c>
      <c r="C50" s="18"/>
      <c r="D50" s="18"/>
      <c r="E50" s="14"/>
      <c r="F50" s="17" t="s">
        <v>31</v>
      </c>
      <c r="G50" s="41" t="s">
        <v>21</v>
      </c>
      <c r="H50" s="41"/>
      <c r="I50" s="41"/>
      <c r="J50" s="41"/>
      <c r="K50" s="41"/>
    </row>
    <row r="51" spans="1:11" x14ac:dyDescent="0.2">
      <c r="C51" s="2"/>
      <c r="D51" s="2"/>
      <c r="E51" s="2"/>
      <c r="F51" s="2"/>
      <c r="G51" s="15" t="s">
        <v>22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23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50" t="s">
        <v>26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</row>
  </sheetData>
  <sheetProtection password="DEBE" sheet="1" objects="1" scenarios="1"/>
  <protectedRanges>
    <protectedRange sqref="B49:D49 F49:K49" name="Podpis_1"/>
    <protectedRange sqref="E15:J16" name="Hlavicka_1"/>
    <protectedRange sqref="E13:J14" name="Hlavicka"/>
    <protectedRange sqref="E22:G24" name="Soupisky"/>
  </protectedRanges>
  <mergeCells count="54">
    <mergeCell ref="A54:K5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C32:D32"/>
    <mergeCell ref="C33:D33"/>
    <mergeCell ref="H26:J26"/>
    <mergeCell ref="B24:D24"/>
    <mergeCell ref="B25:D25"/>
    <mergeCell ref="H25:J25"/>
    <mergeCell ref="B28:J28"/>
    <mergeCell ref="E24:G24"/>
    <mergeCell ref="E25:G25"/>
    <mergeCell ref="H24:J24"/>
    <mergeCell ref="C29:D29"/>
    <mergeCell ref="F29:G29"/>
    <mergeCell ref="I29:J29"/>
    <mergeCell ref="C30:D30"/>
    <mergeCell ref="C31:D31"/>
    <mergeCell ref="F31:G31"/>
    <mergeCell ref="F32:G32"/>
    <mergeCell ref="F33:G33"/>
    <mergeCell ref="F30:G30"/>
    <mergeCell ref="I30:J30"/>
    <mergeCell ref="I31:J31"/>
    <mergeCell ref="I32:J32"/>
    <mergeCell ref="I33:J33"/>
    <mergeCell ref="G50:K50"/>
    <mergeCell ref="I34:J34"/>
    <mergeCell ref="I35:J35"/>
    <mergeCell ref="A40:K40"/>
    <mergeCell ref="G49:K49"/>
    <mergeCell ref="A41:K41"/>
    <mergeCell ref="A42:K42"/>
    <mergeCell ref="A43:K43"/>
    <mergeCell ref="B44:J44"/>
    <mergeCell ref="A45:K45"/>
    <mergeCell ref="B49:D49"/>
    <mergeCell ref="A39:J39"/>
    <mergeCell ref="A38:K38"/>
    <mergeCell ref="B36:H36"/>
    <mergeCell ref="I36:J3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workbookViewId="0">
      <selection activeCell="N2" sqref="N2"/>
    </sheetView>
  </sheetViews>
  <sheetFormatPr defaultRowHeight="12.75" x14ac:dyDescent="0.2"/>
  <cols>
    <col min="1" max="1" width="9.140625" style="1"/>
    <col min="2" max="2" width="14" style="34" customWidth="1"/>
    <col min="3" max="14" width="13.5703125" style="1" customWidth="1"/>
  </cols>
  <sheetData>
    <row r="1" spans="1:14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136</v>
      </c>
      <c r="N1" s="26" t="s">
        <v>143</v>
      </c>
    </row>
    <row r="2" spans="1:14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</row>
    <row r="3" spans="1:14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</row>
    <row r="4" spans="1:14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</row>
    <row r="5" spans="1:14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</row>
    <row r="6" spans="1:14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</row>
    <row r="7" spans="1:14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</row>
    <row r="8" spans="1:14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</row>
    <row r="9" spans="1:14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</row>
    <row r="10" spans="1:14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</row>
    <row r="11" spans="1:14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</row>
    <row r="12" spans="1:14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</row>
    <row r="13" spans="1:14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</row>
    <row r="14" spans="1:14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</row>
    <row r="15" spans="1:14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</row>
    <row r="16" spans="1:14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</row>
    <row r="17" spans="1:14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</row>
    <row r="18" spans="1:14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</row>
    <row r="19" spans="1:14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</row>
    <row r="20" spans="1:14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</row>
    <row r="21" spans="1:14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</row>
    <row r="22" spans="1:14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</row>
    <row r="23" spans="1:14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</row>
    <row r="24" spans="1:14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</row>
    <row r="25" spans="1:14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</row>
    <row r="26" spans="1:14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</row>
    <row r="27" spans="1:14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</row>
    <row r="28" spans="1:14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</row>
    <row r="29" spans="1:14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</row>
    <row r="30" spans="1:14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</row>
    <row r="31" spans="1:14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</row>
    <row r="32" spans="1:14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</row>
    <row r="33" spans="1:14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</row>
    <row r="34" spans="1:14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</row>
    <row r="35" spans="1:14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</row>
    <row r="36" spans="1:14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</row>
    <row r="37" spans="1:14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</row>
    <row r="38" spans="1:14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</row>
    <row r="39" spans="1:14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</row>
    <row r="40" spans="1:14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</row>
    <row r="41" spans="1:14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</row>
    <row r="42" spans="1:14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</row>
    <row r="43" spans="1:14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</row>
    <row r="44" spans="1:14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</row>
    <row r="45" spans="1:14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</row>
    <row r="46" spans="1:14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</row>
    <row r="47" spans="1:14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</row>
    <row r="48" spans="1:14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</row>
    <row r="49" spans="1:14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</row>
    <row r="50" spans="1:14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</row>
    <row r="51" spans="1:14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</row>
    <row r="52" spans="1:14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</row>
    <row r="53" spans="1:14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</row>
    <row r="54" spans="1:14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</row>
    <row r="55" spans="1:14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</row>
    <row r="56" spans="1:14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</row>
    <row r="57" spans="1:14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</row>
    <row r="58" spans="1:14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</row>
    <row r="59" spans="1:14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</row>
    <row r="60" spans="1:14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</row>
    <row r="61" spans="1:14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</row>
    <row r="62" spans="1:14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</row>
    <row r="63" spans="1:14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</row>
    <row r="64" spans="1:14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</row>
    <row r="65" spans="1:14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</row>
    <row r="66" spans="1:14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</row>
    <row r="67" spans="1:14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</row>
    <row r="68" spans="1:14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</row>
    <row r="69" spans="1:14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</row>
    <row r="70" spans="1:14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</row>
    <row r="71" spans="1:14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</row>
    <row r="72" spans="1:14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</row>
    <row r="73" spans="1:14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</row>
    <row r="74" spans="1:14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</row>
    <row r="75" spans="1:14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</row>
    <row r="76" spans="1:14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</row>
    <row r="77" spans="1:14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</row>
    <row r="78" spans="1:14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</row>
    <row r="79" spans="1:14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</row>
    <row r="80" spans="1:14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</row>
    <row r="81" spans="1:14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</row>
    <row r="82" spans="1:14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</row>
    <row r="83" spans="1:14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</row>
    <row r="84" spans="1:14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2019-05-22T14:11:07Z</cp:lastPrinted>
  <dcterms:created xsi:type="dcterms:W3CDTF">2016-07-18T09:40:25Z</dcterms:created>
  <dcterms:modified xsi:type="dcterms:W3CDTF">2019-09-18T08:39:20Z</dcterms:modified>
</cp:coreProperties>
</file>