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H2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I32" i="1" l="1"/>
  <c r="K26" i="1"/>
  <c r="H26" i="1"/>
  <c r="I34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<sst xmlns="http://schemas.openxmlformats.org/spreadsheetml/2006/main" count="151" uniqueCount="147">
  <si>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</si>
  <si>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</si>
  <si>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</si>
  <si>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</si>
  <si>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</si>
  <si>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</si>
  <si>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</si>
  <si>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</si>
  <si>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</si>
  <si>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</si>
  <si>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</si>
  <si>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</si>
  <si>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</si>
  <si>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</si>
  <si>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</si>
  <si>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</si>
  <si>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</si>
  <si>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</si>
  <si>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</si>
  <si>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</si>
  <si>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</si>
  <si>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</si>
  <si>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</si>
  <si>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</si>
  <si>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</si>
  <si>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</si>
  <si>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</si>
  <si>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</si>
  <si>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</si>
  <si>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</si>
  <si>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</si>
  <si>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</si>
  <si>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</si>
  <si>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</si>
  <si>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</si>
  <si>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</si>
  <si>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</si>
  <si>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</si>
  <si>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</si>
  <si>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</si>
  <si>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</si>
  <si>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</si>
  <si>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</si>
  <si>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</si>
  <si>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</si>
  <si>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</si>
  <si>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</si>
  <si>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</si>
  <si>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</si>
  <si>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</si>
  <si>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</si>
  <si>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</si>
  <si>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</si>
  <si>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</si>
  <si>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</si>
  <si>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</si>
  <si>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</si>
  <si>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</si>
  <si>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</si>
  <si>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</si>
  <si>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</si>
  <si>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</si>
  <si>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</si>
  <si>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</si>
  <si>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</si>
  <si>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</si>
  <si>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</si>
  <si>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</si>
  <si>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</si>
  <si>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</si>
  <si>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</si>
  <si>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</si>
  <si>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</si>
  <si>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</si>
  <si>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</si>
  <si>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</si>
  <si>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</si>
  <si>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</si>
  <si>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</si>
  <si>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</si>
  <si>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</si>
  <si>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</si>
  <si>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</si>
  <si>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</si>
  <si>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</si>
  <si>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</si>
  <si>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</si>
  <si>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</si>
  <si>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</si>
  <si>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</si>
  <si>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</si>
  <si>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</si>
  <si>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</si>
  <si>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</si>
  <si>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</si>
  <si>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</si>
  <si>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</si>
  <si>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</si>
  <si>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</si>
  <si>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</si>
  <si>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</si>
  <si>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</si>
  <si>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</si>
  <si>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</si>
  <si>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</si>
  <si>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</si>
  <si>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</si>
  <si>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</si>
  <si>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</si>
  <si>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</si>
  <si>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</si>
  <si>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</si>
  <si>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</si>
  <si>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</si>
  <si>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</si>
  <si>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</si>
  <si>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</si>
  <si>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</si>
  <si>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</si>
  <si>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</si>
  <si>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</si>
  <si>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</si>
  <si>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</si>
  <si>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</si>
  <si>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</si>
  <si>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</si>
  <si>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</si>
  <si>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</si>
  <si>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</si>
  <si>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</si>
  <si>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</si>
  <si>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</si>
  <si>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</si>
  <si>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</si>
  <si>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</si>
  <si>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</si>
  <si>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Žádost o platbu č. 11</t>
  </si>
  <si>
    <t>zúčtovací období: 1. 1. 2019 - 31. 3. 2019</t>
  </si>
  <si>
    <t>Žádost o platbu doručí Smluvní partner Svazu měst a obcí v listinné podobě nejpozději do 15. dubna 2019, nejdříve však poté, co:</t>
  </si>
  <si>
    <t xml:space="preserve">a) uplyne jedenácté zúčtovací období,  </t>
  </si>
  <si>
    <t xml:space="preserve">c) Smluvní partner splní povinnost provést každý měsíc aktualizaci projektů (odst. 4 čl. III. přílohy č. 2 Smlouvy), </t>
  </si>
  <si>
    <t xml:space="preserve">d) Smluvní partner splní svou povinnost zaslat Svazu k vyjádření návrh informačního zpravodaje a Svaz vyjádří souhlas s podobou informačního zpravodaje (odst. 3 čl. IV přílohy č. 2 Smlouvy), </t>
  </si>
  <si>
    <t>e) Smluvní partner splní svou povinnost zpracovat za každý měsíc sebehodnotící zprávu (čl. V. přílohy č. 2 Smlouvy) a</t>
  </si>
  <si>
    <t xml:space="preserve">f) Smluvní partner zpracuje analýzu přínosů činnosti CSS (čl. VI. přílohy č. 2 Smlouvy). </t>
  </si>
  <si>
    <t>ŽoP č. 10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</si>
  <si>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Dodatkem č. 1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</si>
  <si>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čl. I. přílohy č. 2 Smlouvy), případně dostatečně vysvětlí nesplnění minimálního počtu aktivit (odst. 3 čl. I. přílohy č. 2 Smlouvy),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</si>
</sst>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1" t="s">
        <v>136</v>
      </c>
      <c r="C4" s="61"/>
      <c r="D4" s="61"/>
      <c r="E4" s="61"/>
      <c r="F4" s="61"/>
      <c r="G4" s="61"/>
      <c r="H4" s="61"/>
      <c r="I4" s="61"/>
      <c r="J4" s="61"/>
    </row>
    <row r="5" spans="2:10" ht="18" customHeight="1" x14ac:dyDescent="0.25">
      <c r="B5" s="62" t="s">
        <v>137</v>
      </c>
      <c r="C5" s="62"/>
      <c r="D5" s="62"/>
      <c r="E5" s="62"/>
      <c r="F5" s="62"/>
      <c r="G5" s="62"/>
      <c r="H5" s="62"/>
      <c r="I5" s="62"/>
      <c r="J5" s="6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66"/>
      <c r="F13" s="67"/>
      <c r="G13" s="67"/>
      <c r="H13" s="67"/>
      <c r="I13" s="67"/>
      <c r="J13" s="68"/>
    </row>
    <row r="14" spans="2:10" ht="14.25" customHeight="1" x14ac:dyDescent="0.2">
      <c r="B14" s="11" t="s">
        <v>6</v>
      </c>
      <c r="C14" s="12"/>
      <c r="D14" s="12"/>
      <c r="E14" s="66"/>
      <c r="F14" s="67"/>
      <c r="G14" s="67"/>
      <c r="H14" s="67"/>
      <c r="I14" s="67"/>
      <c r="J14" s="68"/>
    </row>
    <row r="15" spans="2:10" ht="14.25" customHeight="1" x14ac:dyDescent="0.2">
      <c r="B15" s="11" t="s">
        <v>7</v>
      </c>
      <c r="C15" s="12"/>
      <c r="D15" s="12"/>
      <c r="E15" s="69"/>
      <c r="F15" s="70"/>
      <c r="G15" s="70"/>
      <c r="H15" s="70"/>
      <c r="I15" s="70"/>
      <c r="J15" s="71"/>
    </row>
    <row r="16" spans="2:10" ht="14.25" customHeight="1" x14ac:dyDescent="0.2">
      <c r="B16" s="11" t="s">
        <v>44</v>
      </c>
      <c r="C16" s="12"/>
      <c r="D16" s="12"/>
      <c r="E16" s="66"/>
      <c r="F16" s="67"/>
      <c r="G16" s="67"/>
      <c r="H16" s="67"/>
      <c r="I16" s="67"/>
      <c r="J16" s="6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2" t="s">
        <v>145</v>
      </c>
      <c r="C18" s="72"/>
      <c r="D18" s="72"/>
      <c r="E18" s="72"/>
      <c r="F18" s="72"/>
      <c r="G18" s="72"/>
      <c r="H18" s="72"/>
      <c r="I18" s="72"/>
      <c r="J18" s="72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60" t="s">
        <v>26</v>
      </c>
      <c r="C21" s="60"/>
      <c r="D21" s="60"/>
      <c r="E21" s="63" t="s">
        <v>131</v>
      </c>
      <c r="F21" s="63"/>
      <c r="G21" s="63"/>
      <c r="H21" s="60" t="s">
        <v>42</v>
      </c>
      <c r="I21" s="60"/>
      <c r="J21" s="60"/>
      <c r="K21" s="37">
        <v>66600</v>
      </c>
    </row>
    <row r="22" spans="2:22" x14ac:dyDescent="0.2">
      <c r="B22" s="50">
        <v>43466</v>
      </c>
      <c r="C22" s="50"/>
      <c r="D22" s="51"/>
      <c r="E22" s="55"/>
      <c r="F22" s="56"/>
      <c r="G22" s="57"/>
      <c r="H22" s="64">
        <f>237600</f>
        <v>237600</v>
      </c>
      <c r="I22" s="65"/>
      <c r="J22" s="65"/>
      <c r="K22" s="20" t="str">
        <f>IF($E22&gt;$K$21,"Zadaný finanční příspěvek přesáhl limit za měsíc!","")</f>
        <v/>
      </c>
      <c r="L22" s="20"/>
    </row>
    <row r="23" spans="2:22" x14ac:dyDescent="0.2">
      <c r="B23" s="50">
        <v>43497</v>
      </c>
      <c r="C23" s="50"/>
      <c r="D23" s="51"/>
      <c r="E23" s="55"/>
      <c r="F23" s="56"/>
      <c r="G23" s="57"/>
      <c r="H23" s="64"/>
      <c r="I23" s="65"/>
      <c r="J23" s="65"/>
      <c r="K23" s="20" t="str">
        <f>IF($E23&gt;$K$21,"Zadaný finanční příspěvek přesáhl limit za měsíc!","")</f>
        <v/>
      </c>
      <c r="L23" s="20"/>
    </row>
    <row r="24" spans="2:22" x14ac:dyDescent="0.2">
      <c r="B24" s="50">
        <v>43525</v>
      </c>
      <c r="C24" s="50"/>
      <c r="D24" s="51"/>
      <c r="E24" s="55"/>
      <c r="F24" s="56"/>
      <c r="G24" s="57"/>
      <c r="H24" s="59" t="s">
        <v>43</v>
      </c>
      <c r="I24" s="60"/>
      <c r="J24" s="6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52" t="s">
        <v>132</v>
      </c>
      <c r="C25" s="52"/>
      <c r="D25" s="52"/>
      <c r="E25" s="58">
        <f>SUM(E22:G24)</f>
        <v>0</v>
      </c>
      <c r="F25" s="58"/>
      <c r="G25" s="58"/>
      <c r="H25" s="53">
        <v>118800</v>
      </c>
      <c r="I25" s="53"/>
      <c r="J25" s="53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47">
        <f>E25-H25</f>
        <v>-118800</v>
      </c>
      <c r="I26" s="48"/>
      <c r="J26" s="49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54" t="s">
        <v>41</v>
      </c>
      <c r="C28" s="54"/>
      <c r="D28" s="54"/>
      <c r="E28" s="54"/>
      <c r="F28" s="54"/>
      <c r="G28" s="54"/>
      <c r="H28" s="54"/>
      <c r="I28" s="54"/>
      <c r="J28" s="54"/>
    </row>
    <row r="29" spans="2:22" x14ac:dyDescent="0.2">
      <c r="B29" s="23" t="s">
        <v>20</v>
      </c>
      <c r="C29" s="46" t="s">
        <v>133</v>
      </c>
      <c r="D29" s="46"/>
      <c r="E29" s="36" t="s">
        <v>20</v>
      </c>
      <c r="F29" s="46" t="s">
        <v>133</v>
      </c>
      <c r="G29" s="46"/>
      <c r="H29" s="36" t="s">
        <v>20</v>
      </c>
      <c r="I29" s="46" t="s">
        <v>133</v>
      </c>
      <c r="J29" s="46"/>
    </row>
    <row r="30" spans="2:22" x14ac:dyDescent="0.2">
      <c r="B30" s="13" t="s">
        <v>8</v>
      </c>
      <c r="C30" s="73">
        <f>IFERROR(VLOOKUP($E$15,databaze!$B$2:$I$84,2,FALSE),0)</f>
        <v>0</v>
      </c>
      <c r="D30" s="73"/>
      <c r="E30" s="13" t="s">
        <v>12</v>
      </c>
      <c r="F30" s="74">
        <f>IFERROR(VLOOKUP($E$15,databaze!$B$2:$I$84,6,FALSE),0)</f>
        <v>0</v>
      </c>
      <c r="G30" s="73"/>
      <c r="H30" s="13" t="s">
        <v>16</v>
      </c>
      <c r="I30" s="74">
        <f>IFERROR(VLOOKUP($E$15,databaze!$B$2:$K$84,10,FALSE),0)</f>
        <v>0</v>
      </c>
      <c r="J30" s="73"/>
    </row>
    <row r="31" spans="2:22" x14ac:dyDescent="0.2">
      <c r="B31" s="13" t="s">
        <v>9</v>
      </c>
      <c r="C31" s="73">
        <f>IFERROR(VLOOKUP($E$15,databaze!$B$2:$I$84,3,FALSE),0)</f>
        <v>0</v>
      </c>
      <c r="D31" s="73"/>
      <c r="E31" s="13" t="s">
        <v>13</v>
      </c>
      <c r="F31" s="74">
        <f>IFERROR(VLOOKUP($E$15,databaze!$B$2:$I$84,7,FALSE),0)</f>
        <v>0</v>
      </c>
      <c r="G31" s="73"/>
      <c r="H31" s="13" t="s">
        <v>17</v>
      </c>
      <c r="I31" s="74">
        <f>IFERROR(VLOOKUP($E$15,databaze!$B$2:$L$84,11,FALSE),0)</f>
        <v>0</v>
      </c>
      <c r="J31" s="73"/>
    </row>
    <row r="32" spans="2:22" x14ac:dyDescent="0.2">
      <c r="B32" s="13" t="s">
        <v>10</v>
      </c>
      <c r="C32" s="73">
        <f>IFERROR(VLOOKUP($E$15,databaze!$B$2:$I$84,4,FALSE),0)</f>
        <v>0</v>
      </c>
      <c r="D32" s="73"/>
      <c r="E32" s="13" t="s">
        <v>14</v>
      </c>
      <c r="F32" s="74">
        <f>IFERROR(VLOOKUP($E$15,databaze!$B$2:$I$84,8,FALSE),0)</f>
        <v>0</v>
      </c>
      <c r="G32" s="73"/>
      <c r="H32" s="13" t="s">
        <v>18</v>
      </c>
      <c r="I32" s="74">
        <f>E25</f>
        <v>0</v>
      </c>
      <c r="J32" s="73"/>
    </row>
    <row r="33" spans="1:11" x14ac:dyDescent="0.2">
      <c r="B33" s="13" t="s">
        <v>11</v>
      </c>
      <c r="C33" s="74">
        <f>IFERROR(VLOOKUP($E$15,databaze!$B$2:$I$84,5,FALSE),0)</f>
        <v>0</v>
      </c>
      <c r="D33" s="73"/>
      <c r="E33" s="13" t="s">
        <v>15</v>
      </c>
      <c r="F33" s="74">
        <f>IFERROR(VLOOKUP($E$15,databaze!$B$2:$J$84,9,FALSE),0)</f>
        <v>0</v>
      </c>
      <c r="G33" s="73"/>
      <c r="H33" s="13" t="s">
        <v>19</v>
      </c>
      <c r="I33" s="74" t="s">
        <v>21</v>
      </c>
      <c r="J33" s="73"/>
      <c r="K33" s="37"/>
    </row>
    <row r="34" spans="1:11" ht="15.75" customHeight="1" x14ac:dyDescent="0.2">
      <c r="B34" s="76" t="s">
        <v>25</v>
      </c>
      <c r="C34" s="76"/>
      <c r="D34" s="76"/>
      <c r="E34" s="76"/>
      <c r="F34" s="76"/>
      <c r="G34" s="76"/>
      <c r="H34" s="76"/>
      <c r="I34" s="77">
        <f>SUM(C30:C33)+SUM(F30:F33)+SUM(I30:I33)</f>
        <v>0</v>
      </c>
      <c r="J34" s="78"/>
      <c r="K34" s="37"/>
    </row>
    <row r="35" spans="1:11" ht="14.25" customHeight="1" x14ac:dyDescent="0.2">
      <c r="J35" s="3"/>
    </row>
    <row r="36" spans="1:11" ht="12.75" customHeight="1" x14ac:dyDescent="0.2">
      <c r="A36" s="40" t="s">
        <v>138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ht="11.25" customHeight="1" x14ac:dyDescent="0.2">
      <c r="A37" s="75" t="s">
        <v>139</v>
      </c>
      <c r="B37" s="75"/>
      <c r="C37" s="75"/>
      <c r="D37" s="75"/>
      <c r="E37" s="75"/>
      <c r="F37" s="75"/>
      <c r="G37" s="75"/>
      <c r="H37" s="75"/>
      <c r="I37" s="75"/>
      <c r="J37" s="75"/>
    </row>
    <row r="38" spans="1:11" ht="21.75" customHeight="1" x14ac:dyDescent="0.2">
      <c r="A38" s="42" t="s">
        <v>146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ht="11.25" customHeight="1" x14ac:dyDescent="0.2">
      <c r="A39" s="42" t="s">
        <v>140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 ht="21.75" customHeight="1" x14ac:dyDescent="0.2">
      <c r="A40" s="42" t="s">
        <v>141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 ht="11.25" customHeight="1" x14ac:dyDescent="0.2">
      <c r="A41" s="42" t="s">
        <v>142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11.25" customHeight="1" x14ac:dyDescent="0.2">
      <c r="A42" s="42" t="s">
        <v>143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6" customHeight="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48.75" customHeight="1" x14ac:dyDescent="0.2">
      <c r="B44" s="44" t="s">
        <v>129</v>
      </c>
      <c r="C44" s="44"/>
      <c r="D44" s="44"/>
      <c r="E44" s="44"/>
      <c r="F44" s="44"/>
      <c r="G44" s="44"/>
      <c r="H44" s="44"/>
      <c r="I44" s="44"/>
      <c r="J44" s="44"/>
      <c r="K44" s="35"/>
    </row>
    <row r="45" spans="1:11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29</v>
      </c>
      <c r="B49" s="43"/>
      <c r="C49" s="43"/>
      <c r="D49" s="43"/>
      <c r="E49" s="14" t="s">
        <v>30</v>
      </c>
      <c r="F49" s="19"/>
      <c r="G49" s="41"/>
      <c r="H49" s="41"/>
      <c r="I49" s="41"/>
      <c r="J49" s="41"/>
      <c r="K49" s="41"/>
    </row>
    <row r="50" spans="1:11" ht="4.5" customHeight="1" x14ac:dyDescent="0.2">
      <c r="A50" s="14"/>
      <c r="B50" s="17" t="s">
        <v>31</v>
      </c>
      <c r="C50" s="18"/>
      <c r="D50" s="18"/>
      <c r="E50" s="14"/>
      <c r="F50" s="17" t="s">
        <v>32</v>
      </c>
      <c r="G50" s="39" t="s">
        <v>22</v>
      </c>
      <c r="H50" s="39"/>
      <c r="I50" s="39"/>
      <c r="J50" s="39"/>
      <c r="K50" s="39"/>
    </row>
    <row r="51" spans="1:11" x14ac:dyDescent="0.2"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24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40" t="s">
        <v>27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</row>
  </sheetData>
  <sheetProtection password="DEBE" sheet="1" objects="1" scenarios="1"/>
  <protectedRanges>
    <protectedRange sqref="B49:D49 F49:K49" name="Podpis_1_1"/>
    <protectedRange sqref="E22:G24" name="Soupisky"/>
    <protectedRange sqref="E13:J14" name="Hlavicka"/>
    <protectedRange sqref="E15:J16" name="Hlavicka_1"/>
  </protectedRanges>
  <mergeCells count="53">
    <mergeCell ref="I32:J32"/>
    <mergeCell ref="I33:J33"/>
    <mergeCell ref="B34:H34"/>
    <mergeCell ref="I34:J3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H26:J26"/>
    <mergeCell ref="B24:D24"/>
    <mergeCell ref="B25:D25"/>
    <mergeCell ref="H25:J25"/>
    <mergeCell ref="B28:J28"/>
    <mergeCell ref="E24:G24"/>
    <mergeCell ref="E25:G25"/>
    <mergeCell ref="H24:J24"/>
    <mergeCell ref="A36:K36"/>
    <mergeCell ref="A38:K38"/>
    <mergeCell ref="C29:D29"/>
    <mergeCell ref="F29:G29"/>
    <mergeCell ref="I29:J29"/>
    <mergeCell ref="C30:D30"/>
    <mergeCell ref="C31:D31"/>
    <mergeCell ref="C32:D32"/>
    <mergeCell ref="C33:D33"/>
    <mergeCell ref="A37:J37"/>
    <mergeCell ref="F31:G31"/>
    <mergeCell ref="F32:G32"/>
    <mergeCell ref="F33:G33"/>
    <mergeCell ref="F30:G30"/>
    <mergeCell ref="I30:J30"/>
    <mergeCell ref="I31:J31"/>
    <mergeCell ref="G50:K50"/>
    <mergeCell ref="A54:K54"/>
    <mergeCell ref="G49:K49"/>
    <mergeCell ref="A39:K39"/>
    <mergeCell ref="A40:K40"/>
    <mergeCell ref="B49:D49"/>
    <mergeCell ref="B44:J44"/>
    <mergeCell ref="A41:K41"/>
    <mergeCell ref="A42:K42"/>
    <mergeCell ref="A43:K43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showGridLines="0" topLeftCell="A34" workbookViewId="0">
      <selection activeCell="B57" sqref="B57"/>
    </sheetView>
  </sheetViews>
  <sheetFormatPr defaultRowHeight="12.75" x14ac:dyDescent="0.2"/>
  <cols>
    <col min="1" max="1" width="9.140625" style="1"/>
    <col min="2" max="2" width="14" style="34" customWidth="1"/>
    <col min="3" max="12" width="13.5703125" style="1" customWidth="1"/>
    <col min="13" max="13" width="11.7109375" bestFit="1" customWidth="1"/>
  </cols>
  <sheetData>
    <row r="1" spans="1:12" x14ac:dyDescent="0.2">
      <c r="A1" s="24" t="s">
        <v>45</v>
      </c>
      <c r="B1" s="25" t="s">
        <v>33</v>
      </c>
      <c r="C1" s="26" t="s">
        <v>34</v>
      </c>
      <c r="D1" s="26" t="s">
        <v>35</v>
      </c>
      <c r="E1" s="26" t="s">
        <v>36</v>
      </c>
      <c r="F1" s="26" t="s">
        <v>37</v>
      </c>
      <c r="G1" s="26" t="s">
        <v>38</v>
      </c>
      <c r="H1" s="26" t="s">
        <v>39</v>
      </c>
      <c r="I1" s="26" t="s">
        <v>40</v>
      </c>
      <c r="J1" s="26" t="s">
        <v>134</v>
      </c>
      <c r="K1" s="26" t="s">
        <v>135</v>
      </c>
      <c r="L1" s="26" t="s">
        <v>144</v>
      </c>
    </row>
    <row r="2" spans="1:12" x14ac:dyDescent="0.2">
      <c r="A2" s="27" t="s">
        <v>46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</row>
    <row r="3" spans="1:12" x14ac:dyDescent="0.2">
      <c r="A3" s="29" t="s">
        <v>47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</row>
    <row r="4" spans="1:12" x14ac:dyDescent="0.2">
      <c r="A4" s="29" t="s">
        <v>48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</row>
    <row r="5" spans="1:12" x14ac:dyDescent="0.2">
      <c r="A5" s="29" t="s">
        <v>49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</row>
    <row r="6" spans="1:12" x14ac:dyDescent="0.2">
      <c r="A6" s="29" t="s">
        <v>50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</row>
    <row r="7" spans="1:12" x14ac:dyDescent="0.2">
      <c r="A7" s="29" t="s">
        <v>51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</row>
    <row r="8" spans="1:12" x14ac:dyDescent="0.2">
      <c r="A8" s="29" t="s">
        <v>52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</row>
    <row r="9" spans="1:12" x14ac:dyDescent="0.2">
      <c r="A9" s="29" t="s">
        <v>53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</row>
    <row r="10" spans="1:12" x14ac:dyDescent="0.2">
      <c r="A10" s="29" t="s">
        <v>54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</row>
    <row r="11" spans="1:12" x14ac:dyDescent="0.2">
      <c r="A11" s="29" t="s">
        <v>55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</row>
    <row r="12" spans="1:12" x14ac:dyDescent="0.2">
      <c r="A12" s="29" t="s">
        <v>56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</row>
    <row r="13" spans="1:12" x14ac:dyDescent="0.2">
      <c r="A13" s="29" t="s">
        <v>57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</row>
    <row r="14" spans="1:12" x14ac:dyDescent="0.2">
      <c r="A14" s="29" t="s">
        <v>58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</row>
    <row r="15" spans="1:12" x14ac:dyDescent="0.2">
      <c r="A15" s="29" t="s">
        <v>59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</row>
    <row r="16" spans="1:12" x14ac:dyDescent="0.2">
      <c r="A16" s="29" t="s">
        <v>60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</row>
    <row r="17" spans="1:12" x14ac:dyDescent="0.2">
      <c r="A17" s="29" t="s">
        <v>61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</row>
    <row r="18" spans="1:12" x14ac:dyDescent="0.2">
      <c r="A18" s="29" t="s">
        <v>62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</row>
    <row r="19" spans="1:12" x14ac:dyDescent="0.2">
      <c r="A19" s="29" t="s">
        <v>63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</row>
    <row r="20" spans="1:12" x14ac:dyDescent="0.2">
      <c r="A20" s="29" t="s">
        <v>64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</row>
    <row r="21" spans="1:12" x14ac:dyDescent="0.2">
      <c r="A21" s="29" t="s">
        <v>65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</row>
    <row r="22" spans="1:12" x14ac:dyDescent="0.2">
      <c r="A22" s="29" t="s">
        <v>66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</row>
    <row r="23" spans="1:12" x14ac:dyDescent="0.2">
      <c r="A23" s="29" t="s">
        <v>67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</row>
    <row r="24" spans="1:12" x14ac:dyDescent="0.2">
      <c r="A24" s="29" t="s">
        <v>68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</row>
    <row r="25" spans="1:12" x14ac:dyDescent="0.2">
      <c r="A25" s="29" t="s">
        <v>69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</row>
    <row r="26" spans="1:12" x14ac:dyDescent="0.2">
      <c r="A26" s="29" t="s">
        <v>70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</row>
    <row r="27" spans="1:12" x14ac:dyDescent="0.2">
      <c r="A27" s="29" t="s">
        <v>71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</row>
    <row r="28" spans="1:12" x14ac:dyDescent="0.2">
      <c r="A28" s="29" t="s">
        <v>72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</row>
    <row r="29" spans="1:12" x14ac:dyDescent="0.2">
      <c r="A29" s="29" t="s">
        <v>73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</row>
    <row r="30" spans="1:12" x14ac:dyDescent="0.2">
      <c r="A30" s="29" t="s">
        <v>74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</row>
    <row r="31" spans="1:12" x14ac:dyDescent="0.2">
      <c r="A31" s="29" t="s">
        <v>75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</row>
    <row r="32" spans="1:12" x14ac:dyDescent="0.2">
      <c r="A32" s="29" t="s">
        <v>76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</row>
    <row r="33" spans="1:12" x14ac:dyDescent="0.2">
      <c r="A33" s="29" t="s">
        <v>77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</row>
    <row r="34" spans="1:12" x14ac:dyDescent="0.2">
      <c r="A34" s="29" t="s">
        <v>78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</row>
    <row r="35" spans="1:12" x14ac:dyDescent="0.2">
      <c r="A35" s="29" t="s">
        <v>79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</row>
    <row r="36" spans="1:12" x14ac:dyDescent="0.2">
      <c r="A36" s="29" t="s">
        <v>80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</row>
    <row r="37" spans="1:12" x14ac:dyDescent="0.2">
      <c r="A37" s="29" t="s">
        <v>81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</row>
    <row r="38" spans="1:12" x14ac:dyDescent="0.2">
      <c r="A38" s="29" t="s">
        <v>82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</row>
    <row r="39" spans="1:12" x14ac:dyDescent="0.2">
      <c r="A39" s="29" t="s">
        <v>83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</row>
    <row r="40" spans="1:12" x14ac:dyDescent="0.2">
      <c r="A40" s="29" t="s">
        <v>84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</row>
    <row r="41" spans="1:12" x14ac:dyDescent="0.2">
      <c r="A41" s="29" t="s">
        <v>85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</row>
    <row r="42" spans="1:12" x14ac:dyDescent="0.2">
      <c r="A42" s="29" t="s">
        <v>86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</row>
    <row r="43" spans="1:12" x14ac:dyDescent="0.2">
      <c r="A43" s="31" t="s">
        <v>87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</row>
    <row r="44" spans="1:12" x14ac:dyDescent="0.2">
      <c r="A44" s="29" t="s">
        <v>88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</row>
    <row r="45" spans="1:12" x14ac:dyDescent="0.2">
      <c r="A45" s="29" t="s">
        <v>89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</row>
    <row r="46" spans="1:12" x14ac:dyDescent="0.2">
      <c r="A46" s="29" t="s">
        <v>90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</row>
    <row r="47" spans="1:12" x14ac:dyDescent="0.2">
      <c r="A47" s="29" t="s">
        <v>91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</row>
    <row r="48" spans="1:12" x14ac:dyDescent="0.2">
      <c r="A48" s="29" t="s">
        <v>92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</row>
    <row r="49" spans="1:12" x14ac:dyDescent="0.2">
      <c r="A49" s="29" t="s">
        <v>93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</row>
    <row r="50" spans="1:12" x14ac:dyDescent="0.2">
      <c r="A50" s="29" t="s">
        <v>94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</row>
    <row r="51" spans="1:12" x14ac:dyDescent="0.2">
      <c r="A51" s="29" t="s">
        <v>95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</row>
    <row r="52" spans="1:12" x14ac:dyDescent="0.2">
      <c r="A52" s="29" t="s">
        <v>96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</row>
    <row r="53" spans="1:12" x14ac:dyDescent="0.2">
      <c r="A53" s="29" t="s">
        <v>97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</row>
    <row r="54" spans="1:12" x14ac:dyDescent="0.2">
      <c r="A54" s="29" t="s">
        <v>98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</row>
    <row r="55" spans="1:12" x14ac:dyDescent="0.2">
      <c r="A55" s="29" t="s">
        <v>99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</row>
    <row r="56" spans="1:12" x14ac:dyDescent="0.2">
      <c r="A56" s="29" t="s">
        <v>100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</row>
    <row r="57" spans="1:12" x14ac:dyDescent="0.2">
      <c r="A57" s="29" t="s">
        <v>101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</row>
    <row r="58" spans="1:12" x14ac:dyDescent="0.2">
      <c r="A58" s="29" t="s">
        <v>102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</row>
    <row r="59" spans="1:12" x14ac:dyDescent="0.2">
      <c r="A59" s="29" t="s">
        <v>103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</row>
    <row r="60" spans="1:12" x14ac:dyDescent="0.2">
      <c r="A60" s="29" t="s">
        <v>104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</row>
    <row r="61" spans="1:12" x14ac:dyDescent="0.2">
      <c r="A61" s="29" t="s">
        <v>105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</row>
    <row r="62" spans="1:12" x14ac:dyDescent="0.2">
      <c r="A62" s="29" t="s">
        <v>106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</row>
    <row r="63" spans="1:12" x14ac:dyDescent="0.2">
      <c r="A63" s="29" t="s">
        <v>107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</row>
    <row r="64" spans="1:12" x14ac:dyDescent="0.2">
      <c r="A64" s="29" t="s">
        <v>108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</row>
    <row r="65" spans="1:12" x14ac:dyDescent="0.2">
      <c r="A65" s="29" t="s">
        <v>109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</row>
    <row r="66" spans="1:12" x14ac:dyDescent="0.2">
      <c r="A66" s="29" t="s">
        <v>110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</row>
    <row r="67" spans="1:12" x14ac:dyDescent="0.2">
      <c r="A67" s="29" t="s">
        <v>111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</row>
    <row r="68" spans="1:12" x14ac:dyDescent="0.2">
      <c r="A68" s="29" t="s">
        <v>112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</row>
    <row r="69" spans="1:12" x14ac:dyDescent="0.2">
      <c r="A69" s="29" t="s">
        <v>113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</row>
    <row r="70" spans="1:12" x14ac:dyDescent="0.2">
      <c r="A70" s="29" t="s">
        <v>114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</row>
    <row r="71" spans="1:12" x14ac:dyDescent="0.2">
      <c r="A71" s="29" t="s">
        <v>115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</row>
    <row r="72" spans="1:12" x14ac:dyDescent="0.2">
      <c r="A72" s="29" t="s">
        <v>116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</row>
    <row r="73" spans="1:12" x14ac:dyDescent="0.2">
      <c r="A73" s="29" t="s">
        <v>117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</row>
    <row r="74" spans="1:12" x14ac:dyDescent="0.2">
      <c r="A74" s="29" t="s">
        <v>118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</row>
    <row r="75" spans="1:12" x14ac:dyDescent="0.2">
      <c r="A75" s="29" t="s">
        <v>119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</row>
    <row r="76" spans="1:12" x14ac:dyDescent="0.2">
      <c r="A76" s="29" t="s">
        <v>120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</row>
    <row r="77" spans="1:12" x14ac:dyDescent="0.2">
      <c r="A77" s="29" t="s">
        <v>121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</row>
    <row r="78" spans="1:12" x14ac:dyDescent="0.2">
      <c r="A78" s="29" t="s">
        <v>122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</row>
    <row r="79" spans="1:12" x14ac:dyDescent="0.2">
      <c r="A79" s="29" t="s">
        <v>123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</row>
    <row r="80" spans="1:12" x14ac:dyDescent="0.2">
      <c r="A80" s="29" t="s">
        <v>124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</row>
    <row r="81" spans="1:12" x14ac:dyDescent="0.2">
      <c r="A81" s="29" t="s">
        <v>125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</row>
    <row r="82" spans="1:12" x14ac:dyDescent="0.2">
      <c r="A82" s="29" t="s">
        <v>126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</row>
    <row r="83" spans="1:12" x14ac:dyDescent="0.2">
      <c r="A83" s="29" t="s">
        <v>127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</row>
    <row r="84" spans="1:12" x14ac:dyDescent="0.2">
      <c r="A84" s="32" t="s">
        <v>128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2019-03-18T10:28:46Z</dcterms:modified>
</cp:coreProperties>
</file>